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i\DOKUMENTI\NOLIKUMI\NOLIKUMI_2016\NVP_Kartiba_2016\"/>
    </mc:Choice>
  </mc:AlternateContent>
  <bookViews>
    <workbookView xWindow="120" yWindow="300" windowWidth="24915" windowHeight="11640"/>
  </bookViews>
  <sheets>
    <sheet name="NVP_2016" sheetId="2" r:id="rId1"/>
    <sheet name="Sheet2" sheetId="3" r:id="rId2"/>
  </sheets>
  <calcPr calcId="152511"/>
</workbook>
</file>

<file path=xl/calcChain.xml><?xml version="1.0" encoding="utf-8"?>
<calcChain xmlns="http://schemas.openxmlformats.org/spreadsheetml/2006/main">
  <c r="I32" i="2" l="1"/>
  <c r="H36" i="2" l="1"/>
  <c r="I36" i="2"/>
  <c r="J88" i="2" l="1"/>
  <c r="I88" i="2"/>
  <c r="H88" i="2"/>
  <c r="J84" i="2"/>
  <c r="I84" i="2"/>
  <c r="H84" i="2"/>
  <c r="J79" i="2"/>
  <c r="I79" i="2"/>
  <c r="H79" i="2"/>
  <c r="J75" i="2"/>
  <c r="I75" i="2"/>
  <c r="H75" i="2"/>
  <c r="J71" i="2"/>
  <c r="I71" i="2"/>
  <c r="H71" i="2"/>
  <c r="J66" i="2"/>
  <c r="I66" i="2"/>
  <c r="H66" i="2"/>
  <c r="J62" i="2"/>
  <c r="I62" i="2"/>
  <c r="H62" i="2"/>
  <c r="J58" i="2"/>
  <c r="I58" i="2"/>
  <c r="H58" i="2"/>
  <c r="J54" i="2"/>
  <c r="I54" i="2"/>
  <c r="H54" i="2"/>
  <c r="J49" i="2"/>
  <c r="I49" i="2"/>
  <c r="H49" i="2"/>
  <c r="J44" i="2"/>
  <c r="I44" i="2"/>
  <c r="H44" i="2"/>
  <c r="J40" i="2"/>
  <c r="I40" i="2"/>
  <c r="H40" i="2"/>
  <c r="J36" i="2"/>
  <c r="J32" i="2"/>
  <c r="H32" i="2"/>
  <c r="J28" i="2"/>
  <c r="I28" i="2"/>
  <c r="H28" i="2"/>
  <c r="J23" i="2"/>
  <c r="I23" i="2"/>
  <c r="H23" i="2"/>
  <c r="J19" i="2"/>
  <c r="I19" i="2"/>
  <c r="H19" i="2"/>
  <c r="H91" i="2" l="1"/>
  <c r="I91" i="2"/>
  <c r="J91" i="2"/>
  <c r="C69" i="2"/>
  <c r="C47" i="2"/>
  <c r="C26" i="2"/>
  <c r="C17" i="2"/>
  <c r="C14" i="2"/>
  <c r="D11" i="2"/>
  <c r="K91" i="2" l="1"/>
</calcChain>
</file>

<file path=xl/sharedStrings.xml><?xml version="1.0" encoding="utf-8"?>
<sst xmlns="http://schemas.openxmlformats.org/spreadsheetml/2006/main" count="131" uniqueCount="79">
  <si>
    <t>% (punkti)</t>
  </si>
  <si>
    <t>Lēmumu amplitūda</t>
  </si>
  <si>
    <t>Kvalifikācija</t>
  </si>
  <si>
    <t>A/N</t>
  </si>
  <si>
    <t>0-45</t>
  </si>
  <si>
    <t>Iesnieguma kvalitāte</t>
  </si>
  <si>
    <t>46-65</t>
  </si>
  <si>
    <t>Personāls un pieredze</t>
  </si>
  <si>
    <t xml:space="preserve">66-85 </t>
  </si>
  <si>
    <t xml:space="preserve">86-100 </t>
  </si>
  <si>
    <t>Vērtētāji</t>
  </si>
  <si>
    <t>KP</t>
  </si>
  <si>
    <t>LVAFA</t>
  </si>
  <si>
    <t>Projekta mērķi, uzdevumi un rezultāti definēti nepilnīgi vai nav aizpildīta kāda no šīm sadaļām</t>
  </si>
  <si>
    <t xml:space="preserve">Projekta mērķi, uzdevumi un rezultāti definēti vispārīgi </t>
  </si>
  <si>
    <t xml:space="preserve">Projekta mērķi, uzdevumi un rezultāti definēti pilnīgi </t>
  </si>
  <si>
    <t>VARAM iestāde</t>
  </si>
  <si>
    <t>Projekta risināmā problēma nav definēta, nav pamatota īstenošanas nepieciešamība</t>
  </si>
  <si>
    <t>Projekta risināmā problēma definēta vispārīgi, pamatojuma apraksts vispārīgs</t>
  </si>
  <si>
    <t>Projekta risināmā problēma definēta pilnīgi, detalizēts nepieciešamības pamatojums</t>
  </si>
  <si>
    <t>Projekta rezultātiem nav pielietojuma pēc projekta īstenošanas beigām</t>
  </si>
  <si>
    <t>1</t>
  </si>
  <si>
    <t>2</t>
  </si>
  <si>
    <t>3</t>
  </si>
  <si>
    <t>Projektā paredzētie iepirkumi nav atbilstoši projekta aktivitātēm un/vai tie nav aprakstīti vai to apraksts ir vispārīgs (formāls)</t>
  </si>
  <si>
    <t>Projekta iesniegumā ir norādīta informācija par iepirkuma procedūrām un/vai preču, pakalpojumu iegādēm, bet norādītie kritēriji ir vispārīgi</t>
  </si>
  <si>
    <t>Projekta īstenotājs plāno iepirkumus atbilstoši projekta aktivitātēm un nodrošina finansējuma saimnieciski lietderīgu izmantošanu (norādīti detalizēti kritēriji)</t>
  </si>
  <si>
    <t>Pamata kritēriji</t>
  </si>
  <si>
    <t>, kur</t>
  </si>
  <si>
    <t>k - apakškritēriju skaits</t>
  </si>
  <si>
    <t>n - vērtētāju skaits</t>
  </si>
  <si>
    <t>V - vērtējums</t>
  </si>
  <si>
    <t>AK - apakškritērija īpatsvars</t>
  </si>
  <si>
    <t>PK - pamatkritērija īpatsvars</t>
  </si>
  <si>
    <t xml:space="preserve">Apakškritērija punktu skaits veidojas, visu vērtētāju piešķirto punktu summu dalot ar vērtētāju skaitu un reizinot to ar apakškritērija īpatsvaru un pamatkritērija īpatsvaru. 
Projekta kopējais iegūtais punktu skaits veidojas, summējot visu apakškritēriju iegūto punktu skaitu. </t>
  </si>
  <si>
    <t>Vairāk kā 30% no budžeta pozīcijām (to summas) nav saistītas ar projekta aktivitāšu īstenošanu</t>
  </si>
  <si>
    <t>Vairāk kā 20% no budžeta pozīcijām (to summas) nav saistītas ar projekta aktivitāšu īstenošanu</t>
  </si>
  <si>
    <t>AK%</t>
  </si>
  <si>
    <t>Nav atbalstāms</t>
  </si>
  <si>
    <t>Atsevišķas aktivitātes</t>
  </si>
  <si>
    <t>Atbalstāms</t>
  </si>
  <si>
    <t>Prioritāri atbalstāms</t>
  </si>
  <si>
    <t>x</t>
  </si>
  <si>
    <t>Ieguldījuma izvērtējums</t>
  </si>
  <si>
    <t>Finansiālais izvērtējums</t>
  </si>
  <si>
    <t>X</t>
  </si>
  <si>
    <r>
      <t xml:space="preserve">1.2. Projekta risināmās problēmas definēšana un nepieciešamības pamatojums </t>
    </r>
    <r>
      <rPr>
        <sz val="10"/>
        <color theme="1"/>
        <rFont val="Tahoma"/>
        <family val="2"/>
        <charset val="186"/>
      </rPr>
      <t>(Iesnieguma 4.2. punkts)</t>
    </r>
  </si>
  <si>
    <t>Projekta aktivitāšu īstenošana daļēji veicinās PPD noteikto rīcības mērķu sasniegšanu</t>
  </si>
  <si>
    <t>Projekta aktivitāšu īstenošana vērtējama kā nozīmīgs ieguldījums PPD noteikto rīcības mērķu sasniegšanai</t>
  </si>
  <si>
    <t xml:space="preserve">Projekta aktivitāšu īstenošana neveicinās PPD noteikto rīcības mērķu sasniegšanu (nav atsauces uz PPD noteikto rīcības mēŗķu īstenošanu) </t>
  </si>
  <si>
    <t>Projekta rezultātiem pēc projekta īstenošanas beigām ir nepieciešams finansējums un iesniegumā ir norādīti konkrēti finansējuma avoti šo izmaksu segšanai vismaz 5 gadu termiņā</t>
  </si>
  <si>
    <t>Projekta rezultāti būs ilgtspējīgi, projektu rezultātu uzturēšanai pēc projekta īstenošanas nebūs nepieciešams finansējums</t>
  </si>
  <si>
    <r>
      <t xml:space="preserve">1.1. Projekta apraksts (mērķa, uzdevumu un rezultātu definēšana) </t>
    </r>
    <r>
      <rPr>
        <sz val="10"/>
        <color theme="1"/>
        <rFont val="Tahoma"/>
        <family val="2"/>
        <charset val="186"/>
      </rPr>
      <t>(Iesnieguma 4. punkts)</t>
    </r>
  </si>
  <si>
    <t>*ja projekta iesniegumā nav norādīta atsauce uz politikas plānošanas dokumentos noteikto rīcības mērķu īstenošanu, vērtējums - 0</t>
  </si>
  <si>
    <t>Īstenotāja profesionālā institucionālā pieredze un kapacitāte nav pierādīta un apliecināta ar īstenotajām aktivitātēm (nav iepriekšējas pieredzēs salīdzināmu projektu īstenošanā)</t>
  </si>
  <si>
    <t>Īstenotāja profesionālā institucionālā pieredze un kapacitāte ir pierādīta un apliecināta ar īstenotajām aktivitātēm (iesniedzējs īstenojis vismāz 3 analoģiskus / salīdzināmus projektus)</t>
  </si>
  <si>
    <t>Īstenotāja profesionālā institucionālā pieredze un kapacitāte ir pilnībā pierādīta un apliecināta ar īstenotajām aktivitātēm (iesniedzējs īstenojis vairāk nēkā 3 analoģiskus / salīdzināmus projektus)</t>
  </si>
  <si>
    <t>Piemērojamie vērtēšanas kritēriji valsts budžeta programmas “Vides aizsardzības fonds" apakšprogrammas "NOZARES VIDES PROJEKTI" projektu iesniegumu iesniegšanas un izskatīšanas KĀRTĪBA 2016.gadam iesniegtajiem projektu iesniegumiem</t>
  </si>
  <si>
    <r>
      <t xml:space="preserve">0.1. Atbilstība konkursā atbalstāmajām aktivitātēm </t>
    </r>
    <r>
      <rPr>
        <sz val="10"/>
        <color theme="1"/>
        <rFont val="Tahoma"/>
        <family val="2"/>
        <charset val="186"/>
      </rPr>
      <t>(Kārtības 3.punkts)</t>
    </r>
  </si>
  <si>
    <t>Projekta personālam (vai piesaistītajiem pakalpojumu sniedzējiem) pieredze un profesionālā kvalifikācija nodrošina projekta darba uzdevumu izpildi atbilstoši projekta iesniegumā norādītajām aktivitātēm</t>
  </si>
  <si>
    <t xml:space="preserve">Projekta personālam (vai piesaistītajiem pakalpojumu sniedzējiem) pieredze un profesionālā kvalifikācija nodrošina projekta darba uzdevumu izpildi atbilstoši projekta iesniegumā norādītajām aktivitātēm un dos ieguldījumu vides jautājumu risināšanā       </t>
  </si>
  <si>
    <t xml:space="preserve">Projekta personālam (vai piesaistītajiem pakalpojumu sniedzējiem) nav pieredzes un profesionālās kvalifikācijas, norādītā informācija neapstiprina personāla spēju pilnībā izpildīt norādītās projekta aktivitātes        </t>
  </si>
  <si>
    <r>
      <t xml:space="preserve">3.2. Projekta piedāvāto risinājumu ieguldījums definētas problēmas risināšanā </t>
    </r>
    <r>
      <rPr>
        <i/>
        <sz val="10"/>
        <color theme="1"/>
        <rFont val="Tahoma"/>
        <family val="2"/>
        <charset val="186"/>
      </rPr>
      <t>(Projekta iesniegums kopumā)</t>
    </r>
  </si>
  <si>
    <t>Projekta aktivitātes nedod praktisku ieguldījumu definētās problēmas risināšanā</t>
  </si>
  <si>
    <t>Projekta aktivitātes dod teorētisku ieguldījumu definētās problēmas risināšanā</t>
  </si>
  <si>
    <t>Projekta aktivitātes dod praktisku ieguldījumu definētās problēmas risināšanā</t>
  </si>
  <si>
    <r>
      <t xml:space="preserve">3.3. Projekta rezultātu ilgtermiņa ieguldījums </t>
    </r>
    <r>
      <rPr>
        <i/>
        <sz val="10"/>
        <color theme="1"/>
        <rFont val="Tahoma"/>
        <family val="2"/>
        <charset val="186"/>
      </rPr>
      <t>(Projekta iesniegums kopumā)</t>
    </r>
  </si>
  <si>
    <r>
      <t xml:space="preserve">4.1. Budžeta detalizācijas un skaidrojuma izvērtējums </t>
    </r>
    <r>
      <rPr>
        <i/>
        <sz val="10"/>
        <color theme="1"/>
        <rFont val="Tahoma"/>
        <family val="2"/>
        <charset val="186"/>
      </rPr>
      <t>(Projekta izmaksu kalkulācija)</t>
    </r>
  </si>
  <si>
    <t>Projekta kalkulācijas izdevumi detalizēti un skaidrotas vairāk kā 50% no izmaksu pozīcijām</t>
  </si>
  <si>
    <t xml:space="preserve">Projekta kalkulācijas izdevumi pilnībā detalizēti un skaidrotas visas izmaksu pozīcijas, skaidrojumā ietverot konkrēti norādītus pārbaudāmus preču nosaukumus un to piegādātājus, kā arī konkrētus pakalpojumu sniedzējus </t>
  </si>
  <si>
    <r>
      <t xml:space="preserve">4.2. Budžeta izdevumu izvērtējums (iekļauto izdevumu saistība ar projekta iesniegumu) </t>
    </r>
    <r>
      <rPr>
        <i/>
        <sz val="10"/>
        <color theme="1"/>
        <rFont val="Tahoma"/>
        <family val="2"/>
        <charset val="186"/>
      </rPr>
      <t>(Projekta iesniegums; Projekta izmaksu kalkulācija)</t>
    </r>
  </si>
  <si>
    <t>Vairāk kā 10% no budžeta pozīcijām (to summas) nav saistītas ar projekta aktivitāšu īstenošanu</t>
  </si>
  <si>
    <r>
      <t xml:space="preserve">3.1. Projekta aktivitāšu novērtējums no noteikto mērķu sasniegšanas politikas plānošanas dokumentos (PPD)* </t>
    </r>
    <r>
      <rPr>
        <i/>
        <sz val="10"/>
        <color theme="1"/>
        <rFont val="Tahoma"/>
        <family val="2"/>
        <charset val="186"/>
      </rPr>
      <t>(Projekta Iesniegums kopumā)</t>
    </r>
  </si>
  <si>
    <r>
      <t xml:space="preserve">4.3. Projekta iepirkumu novērtējums** </t>
    </r>
    <r>
      <rPr>
        <i/>
        <sz val="10"/>
        <color theme="1"/>
        <rFont val="Tahoma"/>
        <family val="2"/>
        <charset val="186"/>
      </rPr>
      <t>(Iesnieguma 9. punkts)</t>
    </r>
  </si>
  <si>
    <t>Projekta kalkulācijas izdevumi nav paskaidroti vai skaidroti un pamatoti formāli</t>
  </si>
  <si>
    <r>
      <t xml:space="preserve">0.2. Projekta iesniedzēja institucionālā kapacitāte </t>
    </r>
    <r>
      <rPr>
        <sz val="10"/>
        <color theme="1"/>
        <rFont val="Tahoma"/>
        <family val="2"/>
        <charset val="186"/>
      </rPr>
      <t>(iesnieguma 7. un 8.punkts)</t>
    </r>
  </si>
  <si>
    <r>
      <t xml:space="preserve">2.1. Projektam piesaistītā personāla profesionālās kvalifikācijas un pieredzes izvērtējums  </t>
    </r>
    <r>
      <rPr>
        <sz val="10"/>
        <color theme="1"/>
        <rFont val="Tahoma"/>
        <family val="2"/>
        <charset val="186"/>
      </rPr>
      <t>(iesnieguma 7.punkts)</t>
    </r>
  </si>
  <si>
    <r>
      <t xml:space="preserve">2.2. Īstenotāja līdzšinējās institucionālās pieredzes un kapacitātes novērtējums </t>
    </r>
    <r>
      <rPr>
        <sz val="10"/>
        <color theme="1"/>
        <rFont val="Tahoma"/>
        <family val="2"/>
        <charset val="186"/>
      </rPr>
      <t>(Iesnieguma 8. punkts)</t>
    </r>
  </si>
  <si>
    <t>**ja projekta specifika neparedz iepirkuma procedūras piemērošanu un/vai preču, pakalpojumu iegādes, vērtējums - 2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</si>
</sst>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theme="1"/>
      <name val="Calibri"/>
      <family val="2"/>
      <charset val="186"/>
      <scheme val="minor"/>
    </font>
    <font>
      <b/>
      <sz val="10"/>
      <color theme="1"/>
      <name val="Tahoma"/>
      <family val="2"/>
      <charset val="186"/>
    </font>
    <font>
      <sz val="10"/>
      <color rgb="FF000000"/>
      <name val="Tahoma"/>
      <family val="2"/>
      <charset val="186"/>
    </font>
    <font>
      <b/>
      <sz val="10"/>
      <color rgb="FF000000"/>
      <name val="Tahoma"/>
      <family val="2"/>
      <charset val="186"/>
    </font>
    <font>
      <sz val="10"/>
      <name val="Tahoma"/>
      <family val="2"/>
      <charset val="186"/>
    </font>
    <font>
      <sz val="10"/>
      <color theme="1"/>
      <name val="Tahoma"/>
      <family val="2"/>
      <charset val="186"/>
    </font>
    <font>
      <b/>
      <i/>
      <sz val="10"/>
      <color theme="1"/>
      <name val="Tahoma"/>
      <family val="2"/>
      <charset val="186"/>
    </font>
    <font>
      <i/>
      <sz val="10"/>
      <color theme="1"/>
      <name val="Tahoma"/>
      <family val="2"/>
      <charset val="186"/>
    </font>
    <font>
      <sz val="10"/>
      <color theme="9" tint="0.59999389629810485"/>
      <name val="Tahoma"/>
      <family val="2"/>
      <charset val="186"/>
    </font>
    <font>
      <i/>
      <sz val="10"/>
      <name val="Tahoma"/>
      <family val="2"/>
      <charset val="186"/>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CC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6" fillId="0" borderId="0" xfId="0" applyFont="1" applyAlignment="1" applyProtection="1">
      <alignment vertical="center"/>
      <protection locked="0"/>
    </xf>
    <xf numFmtId="0" fontId="6" fillId="0"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9" fontId="3" fillId="0" borderId="2" xfId="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9" fontId="3" fillId="0" borderId="1" xfId="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9" fontId="3" fillId="0" borderId="0" xfId="1"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9" fontId="3" fillId="0" borderId="0"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right" vertical="center" wrapText="1"/>
      <protection locked="0"/>
    </xf>
    <xf numFmtId="9" fontId="4" fillId="0" borderId="1"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vertical="center" wrapText="1"/>
      <protection locked="0"/>
    </xf>
    <xf numFmtId="0" fontId="3" fillId="0" borderId="0" xfId="0" applyFont="1" applyBorder="1" applyAlignment="1" applyProtection="1">
      <alignment horizontal="right" vertical="center" wrapText="1"/>
      <protection locked="0"/>
    </xf>
    <xf numFmtId="9"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9" fontId="7" fillId="3" borderId="1" xfId="1" applyFont="1" applyFill="1" applyBorder="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0" fillId="0" borderId="0" xfId="0" applyProtection="1">
      <protection locked="0"/>
    </xf>
    <xf numFmtId="0" fontId="2" fillId="2"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9" fontId="6" fillId="0" borderId="1" xfId="1" applyFont="1" applyFill="1" applyBorder="1" applyAlignment="1" applyProtection="1">
      <alignment horizontal="center" vertical="center" wrapText="1"/>
      <protection locked="0"/>
    </xf>
    <xf numFmtId="9" fontId="6" fillId="0" borderId="0" xfId="0" applyNumberFormat="1" applyFont="1" applyAlignment="1" applyProtection="1">
      <alignment vertical="center"/>
      <protection locked="0"/>
    </xf>
    <xf numFmtId="9" fontId="6" fillId="0" borderId="0" xfId="0" applyNumberFormat="1" applyFont="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9" fontId="7" fillId="3" borderId="2" xfId="1" applyFont="1" applyFill="1" applyBorder="1" applyAlignment="1" applyProtection="1">
      <alignment horizontal="center" vertical="center"/>
      <protection locked="0"/>
    </xf>
    <xf numFmtId="49" fontId="2" fillId="0" borderId="2" xfId="0" applyNumberFormat="1" applyFont="1" applyBorder="1" applyAlignment="1" applyProtection="1">
      <alignment horizontal="center" vertical="center" wrapText="1"/>
      <protection locked="0"/>
    </xf>
    <xf numFmtId="9" fontId="2" fillId="3" borderId="2" xfId="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xf>
    <xf numFmtId="9" fontId="6" fillId="0" borderId="12" xfId="1" applyNumberFormat="1" applyFont="1" applyFill="1" applyBorder="1" applyAlignment="1" applyProtection="1">
      <alignment horizontal="center" vertical="center" wrapText="1"/>
      <protection locked="0"/>
    </xf>
    <xf numFmtId="9" fontId="6" fillId="0" borderId="13" xfId="1"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9" fontId="6" fillId="4" borderId="1" xfId="1" applyFont="1" applyFill="1" applyBorder="1" applyAlignment="1" applyProtection="1">
      <alignment horizontal="center" vertical="center" wrapText="1"/>
      <protection locked="0"/>
    </xf>
    <xf numFmtId="9" fontId="7" fillId="4" borderId="1" xfId="1" applyFont="1" applyFill="1" applyBorder="1" applyAlignment="1" applyProtection="1">
      <alignment horizontal="center" vertical="center" wrapText="1"/>
      <protection locked="0"/>
    </xf>
    <xf numFmtId="9" fontId="7" fillId="4" borderId="2" xfId="1" applyFont="1" applyFill="1" applyBorder="1" applyAlignment="1" applyProtection="1">
      <alignment horizontal="center" vertical="center" wrapText="1"/>
      <protection locked="0"/>
    </xf>
    <xf numFmtId="9" fontId="7" fillId="4" borderId="2" xfId="1" applyFont="1" applyFill="1" applyBorder="1" applyAlignment="1" applyProtection="1">
      <alignment horizontal="center" vertical="center"/>
      <protection locked="0"/>
    </xf>
    <xf numFmtId="9" fontId="2" fillId="4" borderId="2" xfId="1" applyFont="1" applyFill="1" applyBorder="1" applyAlignment="1" applyProtection="1">
      <alignment horizontal="center" vertical="center" wrapText="1"/>
      <protection locked="0"/>
    </xf>
    <xf numFmtId="9" fontId="6" fillId="0" borderId="1" xfId="1" applyFont="1" applyFill="1" applyBorder="1" applyAlignment="1" applyProtection="1">
      <alignment horizontal="center" vertical="center" wrapText="1"/>
      <protection locked="0"/>
    </xf>
    <xf numFmtId="9" fontId="6" fillId="4" borderId="1"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2"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8"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2" fillId="0" borderId="0" xfId="0" applyFont="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2" fillId="3" borderId="1" xfId="0" applyFont="1" applyFill="1" applyBorder="1" applyAlignment="1" applyProtection="1">
      <alignment horizontal="left" vertical="center" wrapText="1"/>
      <protection locked="0"/>
    </xf>
  </cellXfs>
  <cellStyles count="2">
    <cellStyle name="Normal" xfId="0" builtinId="0"/>
    <cellStyle name="Percent" xfId="1" builtinId="5"/>
  </cellStyles>
  <dxfs count="20">
    <dxf>
      <fill>
        <patternFill>
          <bgColor theme="6" tint="0.59996337778862885"/>
        </patternFill>
      </fill>
    </dxf>
    <dxf>
      <fill>
        <patternFill patternType="lightUp"/>
      </fill>
    </dxf>
    <dxf>
      <fill>
        <patternFill>
          <bgColor theme="6" tint="0.59996337778862885"/>
        </patternFill>
      </fill>
    </dxf>
    <dxf>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ont>
        <color auto="1"/>
      </font>
      <fill>
        <patternFill patternType="lightUp"/>
      </fill>
    </dxf>
    <dxf>
      <fill>
        <patternFill>
          <bgColor theme="6" tint="0.59996337778862885"/>
        </patternFill>
      </fill>
    </dxf>
    <dxf>
      <fill>
        <patternFill patternType="lightUp"/>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331870</xdr:colOff>
      <xdr:row>94</xdr:row>
      <xdr:rowOff>47625</xdr:rowOff>
    </xdr:from>
    <xdr:to>
      <xdr:col>2</xdr:col>
      <xdr:colOff>1981200</xdr:colOff>
      <xdr:row>98</xdr:row>
      <xdr:rowOff>38100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7195" y="18488025"/>
          <a:ext cx="164933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4"/>
  <sheetViews>
    <sheetView tabSelected="1" view="pageLayout" zoomScale="110" zoomScaleNormal="100" zoomScalePageLayoutView="110" workbookViewId="0">
      <selection activeCell="C79" sqref="C79:F79"/>
    </sheetView>
  </sheetViews>
  <sheetFormatPr defaultRowHeight="12.75" x14ac:dyDescent="0.25"/>
  <cols>
    <col min="1" max="1" width="5.7109375" style="1" customWidth="1"/>
    <col min="2" max="2" width="5.42578125" style="36" customWidth="1"/>
    <col min="3" max="3" width="33.28515625" style="1" customWidth="1"/>
    <col min="4" max="4" width="9.140625" style="1"/>
    <col min="5" max="5" width="10.42578125" style="1" customWidth="1"/>
    <col min="6" max="6" width="30.5703125" style="1" customWidth="1"/>
    <col min="7" max="9" width="9.140625" style="1"/>
    <col min="10" max="10" width="10.140625" style="1" customWidth="1"/>
    <col min="11" max="16384" width="9.140625" style="1"/>
  </cols>
  <sheetData>
    <row r="2" spans="2:13" ht="42" customHeight="1" x14ac:dyDescent="0.25">
      <c r="B2" s="64" t="s">
        <v>57</v>
      </c>
      <c r="C2" s="64"/>
      <c r="D2" s="64"/>
      <c r="E2" s="64"/>
      <c r="F2" s="64"/>
      <c r="G2" s="64"/>
      <c r="H2" s="64"/>
      <c r="I2" s="64"/>
      <c r="J2" s="64"/>
    </row>
    <row r="3" spans="2:13" ht="13.5" thickBot="1" x14ac:dyDescent="0.3">
      <c r="G3" s="2"/>
      <c r="H3" s="2"/>
      <c r="I3" s="2"/>
      <c r="J3" s="2"/>
    </row>
    <row r="4" spans="2:13" ht="26.25" thickBot="1" x14ac:dyDescent="0.3">
      <c r="B4" s="3"/>
      <c r="C4" s="4" t="s">
        <v>27</v>
      </c>
      <c r="D4" s="5" t="s">
        <v>0</v>
      </c>
      <c r="E4" s="65" t="s">
        <v>1</v>
      </c>
      <c r="F4" s="66"/>
      <c r="G4" s="6"/>
      <c r="H4" s="7"/>
      <c r="I4" s="7"/>
      <c r="J4" s="7"/>
      <c r="K4" s="7"/>
      <c r="L4" s="7"/>
      <c r="M4" s="7"/>
    </row>
    <row r="5" spans="2:13" x14ac:dyDescent="0.25">
      <c r="B5" s="8">
        <v>0</v>
      </c>
      <c r="C5" s="9" t="s">
        <v>2</v>
      </c>
      <c r="D5" s="10" t="s">
        <v>3</v>
      </c>
      <c r="E5" s="11" t="s">
        <v>4</v>
      </c>
      <c r="F5" s="12" t="s">
        <v>38</v>
      </c>
      <c r="G5" s="6"/>
      <c r="H5" s="7"/>
      <c r="I5" s="7"/>
      <c r="J5" s="7"/>
      <c r="K5" s="7"/>
      <c r="L5" s="7"/>
      <c r="M5" s="7"/>
    </row>
    <row r="6" spans="2:13" x14ac:dyDescent="0.25">
      <c r="B6" s="8">
        <v>1</v>
      </c>
      <c r="C6" s="9" t="s">
        <v>5</v>
      </c>
      <c r="D6" s="13">
        <v>0.2</v>
      </c>
      <c r="E6" s="14" t="s">
        <v>6</v>
      </c>
      <c r="F6" s="15" t="s">
        <v>39</v>
      </c>
      <c r="G6" s="6"/>
      <c r="H6" s="7"/>
      <c r="I6" s="7"/>
      <c r="J6" s="7"/>
      <c r="K6" s="7"/>
      <c r="L6" s="7"/>
      <c r="M6" s="7"/>
    </row>
    <row r="7" spans="2:13" x14ac:dyDescent="0.25">
      <c r="B7" s="8">
        <v>2</v>
      </c>
      <c r="C7" s="9" t="s">
        <v>7</v>
      </c>
      <c r="D7" s="13">
        <v>0.15</v>
      </c>
      <c r="E7" s="14" t="s">
        <v>8</v>
      </c>
      <c r="F7" s="15" t="s">
        <v>40</v>
      </c>
      <c r="G7" s="6"/>
      <c r="H7" s="7"/>
      <c r="I7" s="7"/>
      <c r="J7" s="7"/>
      <c r="K7" s="7"/>
      <c r="L7" s="7"/>
      <c r="M7" s="7"/>
    </row>
    <row r="8" spans="2:13" ht="13.5" thickBot="1" x14ac:dyDescent="0.3">
      <c r="B8" s="8">
        <v>3</v>
      </c>
      <c r="C8" s="9" t="s">
        <v>43</v>
      </c>
      <c r="D8" s="16">
        <v>0.4</v>
      </c>
      <c r="E8" s="17" t="s">
        <v>9</v>
      </c>
      <c r="F8" s="18" t="s">
        <v>41</v>
      </c>
      <c r="G8" s="19"/>
      <c r="H8" s="7"/>
      <c r="I8" s="7"/>
      <c r="J8" s="7"/>
    </row>
    <row r="9" spans="2:13" x14ac:dyDescent="0.25">
      <c r="B9" s="8">
        <v>4</v>
      </c>
      <c r="C9" s="1" t="s">
        <v>44</v>
      </c>
      <c r="D9" s="16">
        <v>0.25</v>
      </c>
      <c r="E9" s="20"/>
      <c r="F9" s="21"/>
      <c r="G9" s="19"/>
      <c r="H9" s="19"/>
      <c r="I9" s="22"/>
      <c r="J9" s="19"/>
    </row>
    <row r="10" spans="2:13" x14ac:dyDescent="0.25">
      <c r="B10" s="8">
        <v>5</v>
      </c>
      <c r="C10" s="9"/>
      <c r="D10" s="16"/>
      <c r="E10" s="20"/>
      <c r="F10" s="21"/>
      <c r="G10" s="19"/>
      <c r="H10" s="19"/>
      <c r="I10" s="22"/>
      <c r="J10" s="19"/>
    </row>
    <row r="11" spans="2:13" x14ac:dyDescent="0.25">
      <c r="B11" s="23"/>
      <c r="C11" s="24"/>
      <c r="D11" s="25">
        <f>SUM(D6:D10)</f>
        <v>1</v>
      </c>
      <c r="E11" s="26"/>
      <c r="F11" s="27"/>
      <c r="G11" s="19"/>
      <c r="H11" s="28"/>
      <c r="I11" s="29"/>
      <c r="J11" s="29"/>
    </row>
    <row r="12" spans="2:13" x14ac:dyDescent="0.25">
      <c r="B12" s="67"/>
      <c r="C12" s="67"/>
      <c r="D12" s="67"/>
      <c r="E12" s="67"/>
      <c r="F12" s="67"/>
      <c r="G12" s="68"/>
      <c r="H12" s="71" t="s">
        <v>10</v>
      </c>
      <c r="I12" s="72"/>
      <c r="J12" s="73"/>
    </row>
    <row r="13" spans="2:13" ht="25.5" x14ac:dyDescent="0.25">
      <c r="B13" s="69"/>
      <c r="C13" s="69"/>
      <c r="D13" s="69"/>
      <c r="E13" s="69"/>
      <c r="F13" s="69"/>
      <c r="G13" s="70"/>
      <c r="H13" s="35" t="s">
        <v>16</v>
      </c>
      <c r="I13" s="35" t="s">
        <v>11</v>
      </c>
      <c r="J13" s="35" t="s">
        <v>12</v>
      </c>
    </row>
    <row r="14" spans="2:13" x14ac:dyDescent="0.25">
      <c r="B14" s="56">
        <v>0</v>
      </c>
      <c r="C14" s="56" t="str">
        <f>C5</f>
        <v>Kvalifikācija</v>
      </c>
      <c r="D14" s="56"/>
      <c r="E14" s="56"/>
      <c r="F14" s="56"/>
      <c r="G14" s="74"/>
      <c r="H14" s="30" t="s">
        <v>42</v>
      </c>
      <c r="I14" s="30" t="s">
        <v>42</v>
      </c>
      <c r="J14" s="31"/>
    </row>
    <row r="15" spans="2:13" x14ac:dyDescent="0.25">
      <c r="B15" s="56"/>
      <c r="C15" s="57" t="s">
        <v>58</v>
      </c>
      <c r="D15" s="57"/>
      <c r="E15" s="57"/>
      <c r="F15" s="57"/>
      <c r="G15" s="75" t="s">
        <v>3</v>
      </c>
      <c r="H15" s="49" t="s">
        <v>42</v>
      </c>
      <c r="I15" s="49" t="s">
        <v>42</v>
      </c>
      <c r="J15" s="37"/>
    </row>
    <row r="16" spans="2:13" x14ac:dyDescent="0.25">
      <c r="B16" s="56"/>
      <c r="C16" s="57" t="s">
        <v>75</v>
      </c>
      <c r="D16" s="57"/>
      <c r="E16" s="57"/>
      <c r="F16" s="57"/>
      <c r="G16" s="75"/>
      <c r="H16" s="49" t="s">
        <v>42</v>
      </c>
      <c r="I16" s="49" t="s">
        <v>42</v>
      </c>
      <c r="J16" s="37"/>
    </row>
    <row r="17" spans="2:10" x14ac:dyDescent="0.25">
      <c r="B17" s="56">
        <v>1</v>
      </c>
      <c r="C17" s="60" t="str">
        <f>C6&amp;" ("&amp;D6*100&amp;"%)"</f>
        <v>Iesnieguma kvalitāte (20%)</v>
      </c>
      <c r="D17" s="61"/>
      <c r="E17" s="61"/>
      <c r="F17" s="61"/>
      <c r="G17" s="45" t="s">
        <v>37</v>
      </c>
      <c r="H17" s="30"/>
      <c r="I17" s="30"/>
      <c r="J17" s="31"/>
    </row>
    <row r="18" spans="2:10" x14ac:dyDescent="0.25">
      <c r="B18" s="56"/>
      <c r="C18" s="57" t="s">
        <v>52</v>
      </c>
      <c r="D18" s="57"/>
      <c r="E18" s="57"/>
      <c r="F18" s="57"/>
      <c r="G18" s="50">
        <v>0.5</v>
      </c>
      <c r="H18" s="50" t="s">
        <v>42</v>
      </c>
      <c r="I18" s="50" t="s">
        <v>42</v>
      </c>
      <c r="J18" s="50"/>
    </row>
    <row r="19" spans="2:10" x14ac:dyDescent="0.25">
      <c r="B19" s="56"/>
      <c r="C19" s="58" t="s">
        <v>13</v>
      </c>
      <c r="D19" s="58"/>
      <c r="E19" s="58"/>
      <c r="F19" s="58"/>
      <c r="G19" s="40">
        <v>1</v>
      </c>
      <c r="H19" s="54">
        <f>IF(H18="","",$G18*$D$6/COUNTA($H18:$J18))</f>
        <v>0.05</v>
      </c>
      <c r="I19" s="54">
        <f t="shared" ref="I19:J19" si="0">IF(I18="","",$G18*$D$6/COUNTA($H18:$J18))</f>
        <v>0.05</v>
      </c>
      <c r="J19" s="54" t="str">
        <f t="shared" si="0"/>
        <v/>
      </c>
    </row>
    <row r="20" spans="2:10" x14ac:dyDescent="0.25">
      <c r="B20" s="56"/>
      <c r="C20" s="58" t="s">
        <v>14</v>
      </c>
      <c r="D20" s="58"/>
      <c r="E20" s="58"/>
      <c r="F20" s="58"/>
      <c r="G20" s="40">
        <v>2</v>
      </c>
      <c r="H20" s="54"/>
      <c r="I20" s="54"/>
      <c r="J20" s="54"/>
    </row>
    <row r="21" spans="2:10" x14ac:dyDescent="0.25">
      <c r="B21" s="56"/>
      <c r="C21" s="58" t="s">
        <v>15</v>
      </c>
      <c r="D21" s="58"/>
      <c r="E21" s="58"/>
      <c r="F21" s="58"/>
      <c r="G21" s="40">
        <v>3</v>
      </c>
      <c r="H21" s="54"/>
      <c r="I21" s="54"/>
      <c r="J21" s="54"/>
    </row>
    <row r="22" spans="2:10" ht="24.75" customHeight="1" x14ac:dyDescent="0.25">
      <c r="B22" s="56"/>
      <c r="C22" s="57" t="s">
        <v>46</v>
      </c>
      <c r="D22" s="57"/>
      <c r="E22" s="57"/>
      <c r="F22" s="57"/>
      <c r="G22" s="51">
        <v>0.5</v>
      </c>
      <c r="H22" s="50" t="s">
        <v>42</v>
      </c>
      <c r="I22" s="50" t="s">
        <v>42</v>
      </c>
      <c r="J22" s="50"/>
    </row>
    <row r="23" spans="2:10" x14ac:dyDescent="0.25">
      <c r="B23" s="56"/>
      <c r="C23" s="59" t="s">
        <v>17</v>
      </c>
      <c r="D23" s="59"/>
      <c r="E23" s="59"/>
      <c r="F23" s="59"/>
      <c r="G23" s="40">
        <v>1</v>
      </c>
      <c r="H23" s="54">
        <f t="shared" ref="H23:J23" si="1">IF(H22="","",$G22*$D$6/COUNTA($H22:$J22))</f>
        <v>0.05</v>
      </c>
      <c r="I23" s="54">
        <f t="shared" si="1"/>
        <v>0.05</v>
      </c>
      <c r="J23" s="54" t="str">
        <f t="shared" si="1"/>
        <v/>
      </c>
    </row>
    <row r="24" spans="2:10" x14ac:dyDescent="0.25">
      <c r="B24" s="56"/>
      <c r="C24" s="59" t="s">
        <v>18</v>
      </c>
      <c r="D24" s="59"/>
      <c r="E24" s="59"/>
      <c r="F24" s="59"/>
      <c r="G24" s="40">
        <v>2</v>
      </c>
      <c r="H24" s="54"/>
      <c r="I24" s="54"/>
      <c r="J24" s="54"/>
    </row>
    <row r="25" spans="2:10" x14ac:dyDescent="0.25">
      <c r="B25" s="56"/>
      <c r="C25" s="59" t="s">
        <v>19</v>
      </c>
      <c r="D25" s="59"/>
      <c r="E25" s="59"/>
      <c r="F25" s="59"/>
      <c r="G25" s="40">
        <v>3</v>
      </c>
      <c r="H25" s="54"/>
      <c r="I25" s="54"/>
      <c r="J25" s="54"/>
    </row>
    <row r="26" spans="2:10" x14ac:dyDescent="0.25">
      <c r="B26" s="76">
        <v>2</v>
      </c>
      <c r="C26" s="60" t="str">
        <f>C7&amp;" ("&amp;D7*100&amp;"%)"</f>
        <v>Personāls un pieredze (15%)</v>
      </c>
      <c r="D26" s="61"/>
      <c r="E26" s="61"/>
      <c r="F26" s="61"/>
      <c r="G26" s="45" t="s">
        <v>37</v>
      </c>
      <c r="H26" s="44"/>
      <c r="I26" s="44"/>
      <c r="J26" s="44"/>
    </row>
    <row r="27" spans="2:10" ht="24" customHeight="1" x14ac:dyDescent="0.25">
      <c r="B27" s="77"/>
      <c r="C27" s="57" t="s">
        <v>76</v>
      </c>
      <c r="D27" s="57"/>
      <c r="E27" s="57"/>
      <c r="F27" s="57"/>
      <c r="G27" s="52">
        <v>0.4</v>
      </c>
      <c r="H27" s="50" t="s">
        <v>42</v>
      </c>
      <c r="I27" s="50" t="s">
        <v>42</v>
      </c>
      <c r="J27" s="50"/>
    </row>
    <row r="28" spans="2:10" ht="38.25" customHeight="1" x14ac:dyDescent="0.25">
      <c r="B28" s="77"/>
      <c r="C28" s="63" t="s">
        <v>61</v>
      </c>
      <c r="D28" s="63"/>
      <c r="E28" s="63"/>
      <c r="F28" s="63"/>
      <c r="G28" s="42" t="s">
        <v>21</v>
      </c>
      <c r="H28" s="54">
        <f>IF(H27="","",$G27*$D$7/COUNTA($H27:$J27))</f>
        <v>0.03</v>
      </c>
      <c r="I28" s="54">
        <f t="shared" ref="I28:J28" si="2">IF(I27="","",$G27*$D$7/COUNTA($H27:$J27))</f>
        <v>0.03</v>
      </c>
      <c r="J28" s="54" t="str">
        <f t="shared" si="2"/>
        <v/>
      </c>
    </row>
    <row r="29" spans="2:10" ht="37.5" customHeight="1" x14ac:dyDescent="0.25">
      <c r="B29" s="77"/>
      <c r="C29" s="63" t="s">
        <v>59</v>
      </c>
      <c r="D29" s="63"/>
      <c r="E29" s="63"/>
      <c r="F29" s="63"/>
      <c r="G29" s="42" t="s">
        <v>22</v>
      </c>
      <c r="H29" s="54"/>
      <c r="I29" s="54"/>
      <c r="J29" s="54"/>
    </row>
    <row r="30" spans="2:10" ht="38.25" customHeight="1" x14ac:dyDescent="0.25">
      <c r="B30" s="77"/>
      <c r="C30" s="63" t="s">
        <v>60</v>
      </c>
      <c r="D30" s="63"/>
      <c r="E30" s="63"/>
      <c r="F30" s="63"/>
      <c r="G30" s="42" t="s">
        <v>23</v>
      </c>
      <c r="H30" s="54"/>
      <c r="I30" s="54"/>
      <c r="J30" s="54"/>
    </row>
    <row r="31" spans="2:10" ht="24.75" customHeight="1" x14ac:dyDescent="0.25">
      <c r="B31" s="77"/>
      <c r="C31" s="57" t="s">
        <v>77</v>
      </c>
      <c r="D31" s="57"/>
      <c r="E31" s="57"/>
      <c r="F31" s="57"/>
      <c r="G31" s="52">
        <v>0.6</v>
      </c>
      <c r="H31" s="50" t="s">
        <v>42</v>
      </c>
      <c r="I31" s="50"/>
      <c r="J31" s="50"/>
    </row>
    <row r="32" spans="2:10" ht="24.75" customHeight="1" x14ac:dyDescent="0.25">
      <c r="B32" s="77"/>
      <c r="C32" s="62" t="s">
        <v>54</v>
      </c>
      <c r="D32" s="62"/>
      <c r="E32" s="62"/>
      <c r="F32" s="62"/>
      <c r="G32" s="42" t="s">
        <v>21</v>
      </c>
      <c r="H32" s="54">
        <f t="shared" ref="H32:J32" si="3">IF(H31="","",$G31*$D$7/COUNTA($H31:$J31))</f>
        <v>0.09</v>
      </c>
      <c r="I32" s="54" t="str">
        <f t="shared" si="3"/>
        <v/>
      </c>
      <c r="J32" s="54" t="str">
        <f t="shared" si="3"/>
        <v/>
      </c>
    </row>
    <row r="33" spans="2:10" ht="26.25" customHeight="1" x14ac:dyDescent="0.25">
      <c r="B33" s="77"/>
      <c r="C33" s="63" t="s">
        <v>55</v>
      </c>
      <c r="D33" s="63"/>
      <c r="E33" s="63"/>
      <c r="F33" s="63"/>
      <c r="G33" s="42" t="s">
        <v>22</v>
      </c>
      <c r="H33" s="54"/>
      <c r="I33" s="54"/>
      <c r="J33" s="54"/>
    </row>
    <row r="34" spans="2:10" ht="25.5" customHeight="1" x14ac:dyDescent="0.25">
      <c r="B34" s="77"/>
      <c r="C34" s="63" t="s">
        <v>56</v>
      </c>
      <c r="D34" s="63"/>
      <c r="E34" s="63"/>
      <c r="F34" s="63"/>
      <c r="G34" s="42" t="s">
        <v>23</v>
      </c>
      <c r="H34" s="54"/>
      <c r="I34" s="54"/>
      <c r="J34" s="54"/>
    </row>
    <row r="35" spans="2:10" hidden="1" x14ac:dyDescent="0.25">
      <c r="B35" s="77"/>
      <c r="C35" s="83"/>
      <c r="D35" s="83"/>
      <c r="E35" s="83"/>
      <c r="F35" s="83"/>
      <c r="G35" s="41"/>
      <c r="H35" s="32"/>
      <c r="I35" s="32"/>
      <c r="J35" s="32"/>
    </row>
    <row r="36" spans="2:10" hidden="1" x14ac:dyDescent="0.25">
      <c r="B36" s="77"/>
      <c r="C36" s="62"/>
      <c r="D36" s="62"/>
      <c r="E36" s="62"/>
      <c r="F36" s="62"/>
      <c r="G36" s="42" t="s">
        <v>21</v>
      </c>
      <c r="H36" s="54" t="str">
        <f t="shared" ref="H36:J36" si="4">IF(H35="","",$G35*$D$7/COUNTA($H35:$J35))</f>
        <v/>
      </c>
      <c r="I36" s="54" t="str">
        <f t="shared" si="4"/>
        <v/>
      </c>
      <c r="J36" s="54" t="str">
        <f t="shared" si="4"/>
        <v/>
      </c>
    </row>
    <row r="37" spans="2:10" hidden="1" x14ac:dyDescent="0.25">
      <c r="B37" s="77"/>
      <c r="C37" s="62"/>
      <c r="D37" s="62"/>
      <c r="E37" s="62"/>
      <c r="F37" s="62"/>
      <c r="G37" s="42" t="s">
        <v>22</v>
      </c>
      <c r="H37" s="54"/>
      <c r="I37" s="54"/>
      <c r="J37" s="54"/>
    </row>
    <row r="38" spans="2:10" hidden="1" x14ac:dyDescent="0.25">
      <c r="B38" s="77"/>
      <c r="C38" s="62"/>
      <c r="D38" s="62"/>
      <c r="E38" s="62"/>
      <c r="F38" s="62"/>
      <c r="G38" s="42" t="s">
        <v>23</v>
      </c>
      <c r="H38" s="54"/>
      <c r="I38" s="54"/>
      <c r="J38" s="54"/>
    </row>
    <row r="39" spans="2:10" hidden="1" x14ac:dyDescent="0.25">
      <c r="B39" s="77"/>
      <c r="C39" s="83"/>
      <c r="D39" s="83"/>
      <c r="E39" s="83"/>
      <c r="F39" s="83"/>
      <c r="G39" s="41"/>
      <c r="H39" s="32"/>
      <c r="I39" s="32"/>
      <c r="J39" s="32"/>
    </row>
    <row r="40" spans="2:10" hidden="1" x14ac:dyDescent="0.25">
      <c r="B40" s="77"/>
      <c r="C40" s="62"/>
      <c r="D40" s="62"/>
      <c r="E40" s="62"/>
      <c r="F40" s="62"/>
      <c r="G40" s="42" t="s">
        <v>21</v>
      </c>
      <c r="H40" s="54" t="str">
        <f t="shared" ref="H40:J40" si="5">IF(H39="","",$G39*$D$7/COUNTA($H39:$J39))</f>
        <v/>
      </c>
      <c r="I40" s="54" t="str">
        <f t="shared" si="5"/>
        <v/>
      </c>
      <c r="J40" s="54" t="str">
        <f t="shared" si="5"/>
        <v/>
      </c>
    </row>
    <row r="41" spans="2:10" hidden="1" x14ac:dyDescent="0.25">
      <c r="B41" s="77"/>
      <c r="C41" s="62"/>
      <c r="D41" s="62"/>
      <c r="E41" s="62"/>
      <c r="F41" s="62"/>
      <c r="G41" s="42" t="s">
        <v>22</v>
      </c>
      <c r="H41" s="54"/>
      <c r="I41" s="54"/>
      <c r="J41" s="54"/>
    </row>
    <row r="42" spans="2:10" hidden="1" x14ac:dyDescent="0.25">
      <c r="B42" s="77"/>
      <c r="C42" s="62"/>
      <c r="D42" s="62"/>
      <c r="E42" s="62"/>
      <c r="F42" s="62"/>
      <c r="G42" s="42" t="s">
        <v>23</v>
      </c>
      <c r="H42" s="54"/>
      <c r="I42" s="54"/>
      <c r="J42" s="54"/>
    </row>
    <row r="43" spans="2:10" hidden="1" x14ac:dyDescent="0.25">
      <c r="B43" s="77"/>
      <c r="C43" s="83"/>
      <c r="D43" s="83"/>
      <c r="E43" s="83"/>
      <c r="F43" s="83"/>
      <c r="G43" s="41"/>
      <c r="H43" s="32"/>
      <c r="I43" s="32"/>
      <c r="J43" s="32"/>
    </row>
    <row r="44" spans="2:10" hidden="1" x14ac:dyDescent="0.25">
      <c r="B44" s="77"/>
      <c r="C44" s="62"/>
      <c r="D44" s="62"/>
      <c r="E44" s="62"/>
      <c r="F44" s="62"/>
      <c r="G44" s="42" t="s">
        <v>21</v>
      </c>
      <c r="H44" s="54" t="str">
        <f t="shared" ref="H44:J44" si="6">IF(H43="","",$G43*$D$7/COUNTA($H43:$J43))</f>
        <v/>
      </c>
      <c r="I44" s="54" t="str">
        <f t="shared" si="6"/>
        <v/>
      </c>
      <c r="J44" s="54" t="str">
        <f t="shared" si="6"/>
        <v/>
      </c>
    </row>
    <row r="45" spans="2:10" hidden="1" x14ac:dyDescent="0.25">
      <c r="B45" s="77"/>
      <c r="C45" s="62"/>
      <c r="D45" s="62"/>
      <c r="E45" s="62"/>
      <c r="F45" s="62"/>
      <c r="G45" s="42" t="s">
        <v>22</v>
      </c>
      <c r="H45" s="54"/>
      <c r="I45" s="54"/>
      <c r="J45" s="54"/>
    </row>
    <row r="46" spans="2:10" hidden="1" x14ac:dyDescent="0.25">
      <c r="B46" s="78"/>
      <c r="C46" s="62"/>
      <c r="D46" s="62"/>
      <c r="E46" s="62"/>
      <c r="F46" s="62"/>
      <c r="G46" s="42" t="s">
        <v>23</v>
      </c>
      <c r="H46" s="54"/>
      <c r="I46" s="54"/>
      <c r="J46" s="54"/>
    </row>
    <row r="47" spans="2:10" x14ac:dyDescent="0.25">
      <c r="B47" s="76">
        <v>3</v>
      </c>
      <c r="C47" s="60" t="str">
        <f>C8&amp;" ("&amp;D8*100&amp;"%)"</f>
        <v>Ieguldījuma izvērtējums (40%)</v>
      </c>
      <c r="D47" s="61"/>
      <c r="E47" s="61"/>
      <c r="F47" s="61"/>
      <c r="G47" s="45" t="s">
        <v>37</v>
      </c>
      <c r="H47" s="44"/>
      <c r="I47" s="44"/>
      <c r="J47" s="44"/>
    </row>
    <row r="48" spans="2:10" ht="27.75" customHeight="1" x14ac:dyDescent="0.25">
      <c r="B48" s="77"/>
      <c r="C48" s="79" t="s">
        <v>72</v>
      </c>
      <c r="D48" s="79"/>
      <c r="E48" s="79"/>
      <c r="F48" s="79"/>
      <c r="G48" s="53">
        <v>0.2</v>
      </c>
      <c r="H48" s="50" t="s">
        <v>45</v>
      </c>
      <c r="I48" s="50" t="s">
        <v>45</v>
      </c>
      <c r="J48" s="50"/>
    </row>
    <row r="49" spans="2:10" ht="24.75" customHeight="1" x14ac:dyDescent="0.25">
      <c r="B49" s="77"/>
      <c r="C49" s="81" t="s">
        <v>49</v>
      </c>
      <c r="D49" s="81"/>
      <c r="E49" s="81"/>
      <c r="F49" s="81"/>
      <c r="G49" s="42" t="s">
        <v>21</v>
      </c>
      <c r="H49" s="55">
        <f>IF(H48="","",$G48*$D$8/COUNTA($H48:$J48))</f>
        <v>4.0000000000000008E-2</v>
      </c>
      <c r="I49" s="55">
        <f t="shared" ref="I49:J49" si="7">IF(I48="","",$G48*$D$8/COUNTA($H48:$J48))</f>
        <v>4.0000000000000008E-2</v>
      </c>
      <c r="J49" s="54" t="str">
        <f t="shared" si="7"/>
        <v/>
      </c>
    </row>
    <row r="50" spans="2:10" x14ac:dyDescent="0.25">
      <c r="B50" s="77"/>
      <c r="C50" s="81" t="s">
        <v>47</v>
      </c>
      <c r="D50" s="81"/>
      <c r="E50" s="81"/>
      <c r="F50" s="81"/>
      <c r="G50" s="42" t="s">
        <v>22</v>
      </c>
      <c r="H50" s="55"/>
      <c r="I50" s="55"/>
      <c r="J50" s="54"/>
    </row>
    <row r="51" spans="2:10" x14ac:dyDescent="0.25">
      <c r="B51" s="77"/>
      <c r="C51" s="81" t="s">
        <v>48</v>
      </c>
      <c r="D51" s="81"/>
      <c r="E51" s="81"/>
      <c r="F51" s="81"/>
      <c r="G51" s="42" t="s">
        <v>23</v>
      </c>
      <c r="H51" s="55"/>
      <c r="I51" s="55"/>
      <c r="J51" s="54"/>
    </row>
    <row r="52" spans="2:10" ht="28.5" customHeight="1" x14ac:dyDescent="0.25">
      <c r="B52" s="77"/>
      <c r="C52" s="59" t="s">
        <v>53</v>
      </c>
      <c r="D52" s="59"/>
      <c r="E52" s="59"/>
      <c r="F52" s="59"/>
      <c r="G52" s="59"/>
      <c r="H52" s="46"/>
      <c r="I52" s="46"/>
      <c r="J52" s="47"/>
    </row>
    <row r="53" spans="2:10" ht="25.5" customHeight="1" x14ac:dyDescent="0.25">
      <c r="B53" s="77"/>
      <c r="C53" s="79" t="s">
        <v>62</v>
      </c>
      <c r="D53" s="79"/>
      <c r="E53" s="79"/>
      <c r="F53" s="79"/>
      <c r="G53" s="53">
        <v>0.4</v>
      </c>
      <c r="H53" s="50" t="s">
        <v>45</v>
      </c>
      <c r="I53" s="50" t="s">
        <v>45</v>
      </c>
      <c r="J53" s="50"/>
    </row>
    <row r="54" spans="2:10" x14ac:dyDescent="0.25">
      <c r="B54" s="77"/>
      <c r="C54" s="81" t="s">
        <v>63</v>
      </c>
      <c r="D54" s="81"/>
      <c r="E54" s="81"/>
      <c r="F54" s="81"/>
      <c r="G54" s="42" t="s">
        <v>21</v>
      </c>
      <c r="H54" s="54">
        <f t="shared" ref="H54:J54" si="8">IF(H53="","",$G53*$D$8/COUNTA($H53:$J53))</f>
        <v>8.0000000000000016E-2</v>
      </c>
      <c r="I54" s="54">
        <f t="shared" si="8"/>
        <v>8.0000000000000016E-2</v>
      </c>
      <c r="J54" s="54" t="str">
        <f t="shared" si="8"/>
        <v/>
      </c>
    </row>
    <row r="55" spans="2:10" x14ac:dyDescent="0.25">
      <c r="B55" s="77"/>
      <c r="C55" s="81" t="s">
        <v>64</v>
      </c>
      <c r="D55" s="81"/>
      <c r="E55" s="81"/>
      <c r="F55" s="81"/>
      <c r="G55" s="42" t="s">
        <v>22</v>
      </c>
      <c r="H55" s="54"/>
      <c r="I55" s="54"/>
      <c r="J55" s="54"/>
    </row>
    <row r="56" spans="2:10" x14ac:dyDescent="0.25">
      <c r="B56" s="77"/>
      <c r="C56" s="81" t="s">
        <v>65</v>
      </c>
      <c r="D56" s="81"/>
      <c r="E56" s="81"/>
      <c r="F56" s="81"/>
      <c r="G56" s="42" t="s">
        <v>23</v>
      </c>
      <c r="H56" s="54"/>
      <c r="I56" s="54"/>
      <c r="J56" s="54"/>
    </row>
    <row r="57" spans="2:10" ht="22.5" customHeight="1" x14ac:dyDescent="0.25">
      <c r="B57" s="77"/>
      <c r="C57" s="79" t="s">
        <v>66</v>
      </c>
      <c r="D57" s="79"/>
      <c r="E57" s="79"/>
      <c r="F57" s="79"/>
      <c r="G57" s="53">
        <v>0.4</v>
      </c>
      <c r="H57" s="50" t="s">
        <v>45</v>
      </c>
      <c r="I57" s="50" t="s">
        <v>45</v>
      </c>
      <c r="J57" s="50"/>
    </row>
    <row r="58" spans="2:10" x14ac:dyDescent="0.25">
      <c r="B58" s="77"/>
      <c r="C58" s="59" t="s">
        <v>20</v>
      </c>
      <c r="D58" s="59"/>
      <c r="E58" s="59"/>
      <c r="F58" s="59"/>
      <c r="G58" s="42" t="s">
        <v>21</v>
      </c>
      <c r="H58" s="54">
        <f t="shared" ref="H58:J58" si="9">IF(H57="","",$G57*$D$8/COUNTA($H57:$J57))</f>
        <v>8.0000000000000016E-2</v>
      </c>
      <c r="I58" s="54">
        <f t="shared" si="9"/>
        <v>8.0000000000000016E-2</v>
      </c>
      <c r="J58" s="54" t="str">
        <f t="shared" si="9"/>
        <v/>
      </c>
    </row>
    <row r="59" spans="2:10" ht="26.25" customHeight="1" x14ac:dyDescent="0.25">
      <c r="B59" s="77"/>
      <c r="C59" s="59" t="s">
        <v>50</v>
      </c>
      <c r="D59" s="59"/>
      <c r="E59" s="59"/>
      <c r="F59" s="59"/>
      <c r="G59" s="42" t="s">
        <v>22</v>
      </c>
      <c r="H59" s="54"/>
      <c r="I59" s="54"/>
      <c r="J59" s="54"/>
    </row>
    <row r="60" spans="2:10" ht="25.5" customHeight="1" x14ac:dyDescent="0.25">
      <c r="B60" s="77"/>
      <c r="C60" s="59" t="s">
        <v>51</v>
      </c>
      <c r="D60" s="59"/>
      <c r="E60" s="59"/>
      <c r="F60" s="59"/>
      <c r="G60" s="42" t="s">
        <v>23</v>
      </c>
      <c r="H60" s="54"/>
      <c r="I60" s="54"/>
      <c r="J60" s="54"/>
    </row>
    <row r="61" spans="2:10" hidden="1" x14ac:dyDescent="0.25">
      <c r="B61" s="77"/>
      <c r="C61" s="80"/>
      <c r="D61" s="80"/>
      <c r="E61" s="80"/>
      <c r="F61" s="80"/>
      <c r="G61" s="43"/>
      <c r="H61" s="32"/>
      <c r="I61" s="32"/>
      <c r="J61" s="32"/>
    </row>
    <row r="62" spans="2:10" hidden="1" x14ac:dyDescent="0.25">
      <c r="B62" s="77"/>
      <c r="C62" s="59"/>
      <c r="D62" s="59"/>
      <c r="E62" s="59"/>
      <c r="F62" s="59"/>
      <c r="G62" s="42" t="s">
        <v>21</v>
      </c>
      <c r="H62" s="54" t="str">
        <f t="shared" ref="H62:J62" si="10">IF(H61="","",$G61*$D$8/COUNTA($H61:$J61))</f>
        <v/>
      </c>
      <c r="I62" s="54" t="str">
        <f t="shared" si="10"/>
        <v/>
      </c>
      <c r="J62" s="54" t="str">
        <f t="shared" si="10"/>
        <v/>
      </c>
    </row>
    <row r="63" spans="2:10" hidden="1" x14ac:dyDescent="0.25">
      <c r="B63" s="77"/>
      <c r="C63" s="59"/>
      <c r="D63" s="59"/>
      <c r="E63" s="59"/>
      <c r="F63" s="59"/>
      <c r="G63" s="42" t="s">
        <v>22</v>
      </c>
      <c r="H63" s="54"/>
      <c r="I63" s="54"/>
      <c r="J63" s="54"/>
    </row>
    <row r="64" spans="2:10" hidden="1" x14ac:dyDescent="0.25">
      <c r="B64" s="77"/>
      <c r="C64" s="59"/>
      <c r="D64" s="59"/>
      <c r="E64" s="59"/>
      <c r="F64" s="59"/>
      <c r="G64" s="42" t="s">
        <v>23</v>
      </c>
      <c r="H64" s="54"/>
      <c r="I64" s="54"/>
      <c r="J64" s="54"/>
    </row>
    <row r="65" spans="2:10" hidden="1" x14ac:dyDescent="0.25">
      <c r="B65" s="77"/>
      <c r="C65" s="80"/>
      <c r="D65" s="80"/>
      <c r="E65" s="80"/>
      <c r="F65" s="80"/>
      <c r="G65" s="43"/>
      <c r="H65" s="32"/>
      <c r="I65" s="32"/>
      <c r="J65" s="32"/>
    </row>
    <row r="66" spans="2:10" hidden="1" x14ac:dyDescent="0.25">
      <c r="B66" s="77"/>
      <c r="C66" s="59"/>
      <c r="D66" s="59"/>
      <c r="E66" s="59"/>
      <c r="F66" s="59"/>
      <c r="G66" s="42" t="s">
        <v>21</v>
      </c>
      <c r="H66" s="54" t="str">
        <f t="shared" ref="H66:J66" si="11">IF(H65="","",$G65*$D$8/COUNTA($H65:$J65))</f>
        <v/>
      </c>
      <c r="I66" s="54" t="str">
        <f t="shared" si="11"/>
        <v/>
      </c>
      <c r="J66" s="54" t="str">
        <f t="shared" si="11"/>
        <v/>
      </c>
    </row>
    <row r="67" spans="2:10" hidden="1" x14ac:dyDescent="0.25">
      <c r="B67" s="77"/>
      <c r="C67" s="59"/>
      <c r="D67" s="59"/>
      <c r="E67" s="59"/>
      <c r="F67" s="59"/>
      <c r="G67" s="42" t="s">
        <v>22</v>
      </c>
      <c r="H67" s="54"/>
      <c r="I67" s="54"/>
      <c r="J67" s="54"/>
    </row>
    <row r="68" spans="2:10" hidden="1" x14ac:dyDescent="0.25">
      <c r="B68" s="78"/>
      <c r="C68" s="59"/>
      <c r="D68" s="59"/>
      <c r="E68" s="59"/>
      <c r="F68" s="59"/>
      <c r="G68" s="42" t="s">
        <v>23</v>
      </c>
      <c r="H68" s="54"/>
      <c r="I68" s="54"/>
      <c r="J68" s="54"/>
    </row>
    <row r="69" spans="2:10" x14ac:dyDescent="0.25">
      <c r="B69" s="76">
        <v>4</v>
      </c>
      <c r="C69" s="60" t="str">
        <f>C9&amp;" ("&amp;D9*100&amp;"%)"</f>
        <v>Finansiālais izvērtējums (25%)</v>
      </c>
      <c r="D69" s="61"/>
      <c r="E69" s="61"/>
      <c r="F69" s="61"/>
      <c r="G69" s="45" t="s">
        <v>37</v>
      </c>
      <c r="H69" s="44"/>
      <c r="I69" s="44"/>
      <c r="J69" s="44"/>
    </row>
    <row r="70" spans="2:10" ht="19.5" customHeight="1" x14ac:dyDescent="0.25">
      <c r="B70" s="77"/>
      <c r="C70" s="79" t="s">
        <v>67</v>
      </c>
      <c r="D70" s="79"/>
      <c r="E70" s="79"/>
      <c r="F70" s="79"/>
      <c r="G70" s="53">
        <v>0.35</v>
      </c>
      <c r="H70" s="50"/>
      <c r="I70" s="50" t="s">
        <v>45</v>
      </c>
      <c r="J70" s="50" t="s">
        <v>42</v>
      </c>
    </row>
    <row r="71" spans="2:10" x14ac:dyDescent="0.25">
      <c r="B71" s="77"/>
      <c r="C71" s="59" t="s">
        <v>74</v>
      </c>
      <c r="D71" s="59"/>
      <c r="E71" s="59"/>
      <c r="F71" s="59"/>
      <c r="G71" s="40">
        <v>1</v>
      </c>
      <c r="H71" s="54" t="str">
        <f>IF(H70="","",$G70*$D$9/COUNTA($H70:$J70))</f>
        <v/>
      </c>
      <c r="I71" s="55">
        <f t="shared" ref="I71:J71" si="12">IF(I70="","",$G70*$D$9/COUNTA($H70:$J70))</f>
        <v>4.3749999999999997E-2</v>
      </c>
      <c r="J71" s="54">
        <f t="shared" si="12"/>
        <v>4.3749999999999997E-2</v>
      </c>
    </row>
    <row r="72" spans="2:10" x14ac:dyDescent="0.25">
      <c r="B72" s="77"/>
      <c r="C72" s="59" t="s">
        <v>68</v>
      </c>
      <c r="D72" s="59"/>
      <c r="E72" s="59"/>
      <c r="F72" s="59"/>
      <c r="G72" s="40">
        <v>2</v>
      </c>
      <c r="H72" s="54"/>
      <c r="I72" s="55"/>
      <c r="J72" s="54"/>
    </row>
    <row r="73" spans="2:10" ht="36" customHeight="1" x14ac:dyDescent="0.25">
      <c r="B73" s="77"/>
      <c r="C73" s="59" t="s">
        <v>69</v>
      </c>
      <c r="D73" s="59"/>
      <c r="E73" s="59"/>
      <c r="F73" s="59"/>
      <c r="G73" s="40">
        <v>3</v>
      </c>
      <c r="H73" s="54"/>
      <c r="I73" s="55"/>
      <c r="J73" s="54"/>
    </row>
    <row r="74" spans="2:10" ht="26.25" customHeight="1" x14ac:dyDescent="0.25">
      <c r="B74" s="77"/>
      <c r="C74" s="79" t="s">
        <v>70</v>
      </c>
      <c r="D74" s="79"/>
      <c r="E74" s="79"/>
      <c r="F74" s="79"/>
      <c r="G74" s="53">
        <v>0.5</v>
      </c>
      <c r="H74" s="50"/>
      <c r="I74" s="50"/>
      <c r="J74" s="50" t="s">
        <v>42</v>
      </c>
    </row>
    <row r="75" spans="2:10" x14ac:dyDescent="0.25">
      <c r="B75" s="77"/>
      <c r="C75" s="59" t="s">
        <v>35</v>
      </c>
      <c r="D75" s="59"/>
      <c r="E75" s="59"/>
      <c r="F75" s="59"/>
      <c r="G75" s="40">
        <v>1</v>
      </c>
      <c r="H75" s="54" t="str">
        <f t="shared" ref="H75:J75" si="13">IF(H74="","",$G74*$D$9/COUNTA($H74:$J74))</f>
        <v/>
      </c>
      <c r="I75" s="54" t="str">
        <f t="shared" si="13"/>
        <v/>
      </c>
      <c r="J75" s="54">
        <f t="shared" si="13"/>
        <v>0.125</v>
      </c>
    </row>
    <row r="76" spans="2:10" x14ac:dyDescent="0.25">
      <c r="B76" s="77"/>
      <c r="C76" s="59" t="s">
        <v>36</v>
      </c>
      <c r="D76" s="59"/>
      <c r="E76" s="59"/>
      <c r="F76" s="59"/>
      <c r="G76" s="40">
        <v>2</v>
      </c>
      <c r="H76" s="54"/>
      <c r="I76" s="54"/>
      <c r="J76" s="54"/>
    </row>
    <row r="77" spans="2:10" x14ac:dyDescent="0.25">
      <c r="B77" s="77"/>
      <c r="C77" s="59" t="s">
        <v>71</v>
      </c>
      <c r="D77" s="59"/>
      <c r="E77" s="59"/>
      <c r="F77" s="59"/>
      <c r="G77" s="40">
        <v>3</v>
      </c>
      <c r="H77" s="54"/>
      <c r="I77" s="54"/>
      <c r="J77" s="54"/>
    </row>
    <row r="78" spans="2:10" ht="22.5" customHeight="1" x14ac:dyDescent="0.25">
      <c r="B78" s="77"/>
      <c r="C78" s="79" t="s">
        <v>73</v>
      </c>
      <c r="D78" s="79"/>
      <c r="E78" s="79"/>
      <c r="F78" s="79"/>
      <c r="G78" s="53">
        <v>0.15</v>
      </c>
      <c r="H78" s="50"/>
      <c r="I78" s="50"/>
      <c r="J78" s="50" t="s">
        <v>42</v>
      </c>
    </row>
    <row r="79" spans="2:10" ht="25.5" customHeight="1" x14ac:dyDescent="0.25">
      <c r="B79" s="77"/>
      <c r="C79" s="59" t="s">
        <v>24</v>
      </c>
      <c r="D79" s="59"/>
      <c r="E79" s="59"/>
      <c r="F79" s="59"/>
      <c r="G79" s="40">
        <v>1</v>
      </c>
      <c r="H79" s="54" t="str">
        <f t="shared" ref="H79:J79" si="14">IF(H78="","",$G78*$D$9/COUNTA($H78:$J78))</f>
        <v/>
      </c>
      <c r="I79" s="54" t="str">
        <f t="shared" si="14"/>
        <v/>
      </c>
      <c r="J79" s="54">
        <f t="shared" si="14"/>
        <v>3.7499999999999999E-2</v>
      </c>
    </row>
    <row r="80" spans="2:10" ht="25.5" customHeight="1" x14ac:dyDescent="0.25">
      <c r="B80" s="77"/>
      <c r="C80" s="59" t="s">
        <v>25</v>
      </c>
      <c r="D80" s="59"/>
      <c r="E80" s="59"/>
      <c r="F80" s="59"/>
      <c r="G80" s="40">
        <v>2</v>
      </c>
      <c r="H80" s="54"/>
      <c r="I80" s="54"/>
      <c r="J80" s="54"/>
    </row>
    <row r="81" spans="2:11" ht="27" customHeight="1" x14ac:dyDescent="0.25">
      <c r="B81" s="77"/>
      <c r="C81" s="59" t="s">
        <v>26</v>
      </c>
      <c r="D81" s="59"/>
      <c r="E81" s="59"/>
      <c r="F81" s="59"/>
      <c r="G81" s="40">
        <v>3</v>
      </c>
      <c r="H81" s="54"/>
      <c r="I81" s="54"/>
      <c r="J81" s="54"/>
    </row>
    <row r="82" spans="2:11" ht="27" customHeight="1" x14ac:dyDescent="0.25">
      <c r="B82" s="77"/>
      <c r="C82" s="59" t="s">
        <v>78</v>
      </c>
      <c r="D82" s="59"/>
      <c r="E82" s="59"/>
      <c r="F82" s="59"/>
      <c r="G82" s="59"/>
      <c r="H82" s="46"/>
      <c r="I82" s="46"/>
      <c r="J82" s="47"/>
    </row>
    <row r="83" spans="2:11" hidden="1" x14ac:dyDescent="0.25">
      <c r="B83" s="77"/>
      <c r="C83" s="80"/>
      <c r="D83" s="80"/>
      <c r="E83" s="80"/>
      <c r="F83" s="80"/>
      <c r="G83" s="43"/>
      <c r="H83" s="32"/>
      <c r="I83" s="32"/>
      <c r="J83" s="32"/>
    </row>
    <row r="84" spans="2:11" hidden="1" x14ac:dyDescent="0.25">
      <c r="B84" s="77"/>
      <c r="C84" s="59"/>
      <c r="D84" s="59"/>
      <c r="E84" s="59"/>
      <c r="F84" s="59"/>
      <c r="G84" s="40">
        <v>1</v>
      </c>
      <c r="H84" s="54" t="str">
        <f t="shared" ref="H84:J84" si="15">IF(H83="","",$G83*$D$9/COUNTA($H83:$J83))</f>
        <v/>
      </c>
      <c r="I84" s="54" t="str">
        <f t="shared" si="15"/>
        <v/>
      </c>
      <c r="J84" s="54" t="str">
        <f t="shared" si="15"/>
        <v/>
      </c>
    </row>
    <row r="85" spans="2:11" hidden="1" x14ac:dyDescent="0.25">
      <c r="B85" s="77"/>
      <c r="C85" s="59"/>
      <c r="D85" s="59"/>
      <c r="E85" s="59"/>
      <c r="F85" s="59"/>
      <c r="G85" s="40">
        <v>2</v>
      </c>
      <c r="H85" s="54"/>
      <c r="I85" s="54"/>
      <c r="J85" s="54"/>
    </row>
    <row r="86" spans="2:11" hidden="1" x14ac:dyDescent="0.25">
      <c r="B86" s="77"/>
      <c r="C86" s="59"/>
      <c r="D86" s="59"/>
      <c r="E86" s="59"/>
      <c r="F86" s="59"/>
      <c r="G86" s="40">
        <v>3</v>
      </c>
      <c r="H86" s="54"/>
      <c r="I86" s="54"/>
      <c r="J86" s="54"/>
    </row>
    <row r="87" spans="2:11" hidden="1" x14ac:dyDescent="0.25">
      <c r="B87" s="77"/>
      <c r="C87" s="80"/>
      <c r="D87" s="80"/>
      <c r="E87" s="80"/>
      <c r="F87" s="80"/>
      <c r="G87" s="43"/>
      <c r="H87" s="32"/>
      <c r="I87" s="32"/>
      <c r="J87" s="32"/>
    </row>
    <row r="88" spans="2:11" hidden="1" x14ac:dyDescent="0.25">
      <c r="B88" s="77"/>
      <c r="C88" s="59"/>
      <c r="D88" s="59"/>
      <c r="E88" s="59"/>
      <c r="F88" s="59"/>
      <c r="G88" s="40">
        <v>1</v>
      </c>
      <c r="H88" s="54" t="str">
        <f t="shared" ref="H88:J88" si="16">IF(H87="","",$G87*$D$9/COUNTA($H87:$J87))</f>
        <v/>
      </c>
      <c r="I88" s="54" t="str">
        <f t="shared" si="16"/>
        <v/>
      </c>
      <c r="J88" s="54" t="str">
        <f t="shared" si="16"/>
        <v/>
      </c>
    </row>
    <row r="89" spans="2:11" hidden="1" x14ac:dyDescent="0.25">
      <c r="B89" s="77"/>
      <c r="C89" s="59"/>
      <c r="D89" s="59"/>
      <c r="E89" s="59"/>
      <c r="F89" s="59"/>
      <c r="G89" s="40">
        <v>2</v>
      </c>
      <c r="H89" s="54"/>
      <c r="I89" s="54"/>
      <c r="J89" s="54"/>
    </row>
    <row r="90" spans="2:11" hidden="1" x14ac:dyDescent="0.25">
      <c r="B90" s="78"/>
      <c r="C90" s="59"/>
      <c r="D90" s="59"/>
      <c r="E90" s="59"/>
      <c r="F90" s="59"/>
      <c r="G90" s="40">
        <v>3</v>
      </c>
      <c r="H90" s="54"/>
      <c r="I90" s="54"/>
      <c r="J90" s="54"/>
    </row>
    <row r="91" spans="2:11" x14ac:dyDescent="0.25">
      <c r="B91" s="48"/>
      <c r="H91" s="39">
        <f>SUM(H15:H90)</f>
        <v>0.42000000000000004</v>
      </c>
      <c r="I91" s="39">
        <f>SUM(I15:I90)</f>
        <v>0.37375000000000003</v>
      </c>
      <c r="J91" s="39">
        <f>SUM(J15:J90)</f>
        <v>0.20625000000000002</v>
      </c>
      <c r="K91" s="38">
        <f>SUM(H91:J91)</f>
        <v>1</v>
      </c>
    </row>
    <row r="92" spans="2:11" x14ac:dyDescent="0.25">
      <c r="G92" s="33"/>
    </row>
    <row r="93" spans="2:11" ht="51.75" customHeight="1" x14ac:dyDescent="0.25">
      <c r="C93" s="82" t="s">
        <v>34</v>
      </c>
      <c r="D93" s="82"/>
      <c r="E93" s="82"/>
      <c r="F93" s="82"/>
      <c r="G93" s="82"/>
    </row>
    <row r="96" spans="2:11" ht="15" x14ac:dyDescent="0.25">
      <c r="C96" s="34"/>
    </row>
    <row r="97" spans="3:4" x14ac:dyDescent="0.25">
      <c r="D97" s="1" t="s">
        <v>28</v>
      </c>
    </row>
    <row r="100" spans="3:4" x14ac:dyDescent="0.25">
      <c r="C100" s="1" t="s">
        <v>29</v>
      </c>
    </row>
    <row r="101" spans="3:4" x14ac:dyDescent="0.25">
      <c r="C101" s="1" t="s">
        <v>30</v>
      </c>
    </row>
    <row r="102" spans="3:4" x14ac:dyDescent="0.25">
      <c r="C102" s="1" t="s">
        <v>31</v>
      </c>
    </row>
    <row r="103" spans="3:4" x14ac:dyDescent="0.25">
      <c r="C103" s="1" t="s">
        <v>32</v>
      </c>
    </row>
    <row r="104" spans="3:4" x14ac:dyDescent="0.25">
      <c r="C104" s="1" t="s">
        <v>33</v>
      </c>
    </row>
  </sheetData>
  <mergeCells count="139">
    <mergeCell ref="C30:F30"/>
    <mergeCell ref="C26:F26"/>
    <mergeCell ref="C47:F47"/>
    <mergeCell ref="C69:F69"/>
    <mergeCell ref="C25:F25"/>
    <mergeCell ref="C57:F57"/>
    <mergeCell ref="C58:F58"/>
    <mergeCell ref="C59:F59"/>
    <mergeCell ref="C60:F60"/>
    <mergeCell ref="C31:F31"/>
    <mergeCell ref="C32:F32"/>
    <mergeCell ref="C33:F33"/>
    <mergeCell ref="C34:F34"/>
    <mergeCell ref="C28:F28"/>
    <mergeCell ref="C93:G93"/>
    <mergeCell ref="C87:F87"/>
    <mergeCell ref="C88:F88"/>
    <mergeCell ref="C89:F89"/>
    <mergeCell ref="C90:F90"/>
    <mergeCell ref="C86:F86"/>
    <mergeCell ref="C79:F79"/>
    <mergeCell ref="B47:B68"/>
    <mergeCell ref="C43:F43"/>
    <mergeCell ref="C45:F45"/>
    <mergeCell ref="C46:F46"/>
    <mergeCell ref="B26:B46"/>
    <mergeCell ref="C39:F39"/>
    <mergeCell ref="C53:F53"/>
    <mergeCell ref="C54:F54"/>
    <mergeCell ref="C55:F55"/>
    <mergeCell ref="C56:F56"/>
    <mergeCell ref="C61:F61"/>
    <mergeCell ref="C35:F35"/>
    <mergeCell ref="C36:F36"/>
    <mergeCell ref="C37:F37"/>
    <mergeCell ref="C38:F38"/>
    <mergeCell ref="C40:F40"/>
    <mergeCell ref="C41:F41"/>
    <mergeCell ref="J66:J68"/>
    <mergeCell ref="J62:J64"/>
    <mergeCell ref="J58:J60"/>
    <mergeCell ref="J54:J56"/>
    <mergeCell ref="J49:J51"/>
    <mergeCell ref="C77:F77"/>
    <mergeCell ref="C65:F65"/>
    <mergeCell ref="C66:F66"/>
    <mergeCell ref="C67:F67"/>
    <mergeCell ref="C68:F68"/>
    <mergeCell ref="I66:I68"/>
    <mergeCell ref="H66:H68"/>
    <mergeCell ref="I62:I64"/>
    <mergeCell ref="H62:H64"/>
    <mergeCell ref="I58:I60"/>
    <mergeCell ref="H58:H60"/>
    <mergeCell ref="H54:H56"/>
    <mergeCell ref="I54:I56"/>
    <mergeCell ref="I49:I51"/>
    <mergeCell ref="H49:H51"/>
    <mergeCell ref="C75:F75"/>
    <mergeCell ref="C76:F76"/>
    <mergeCell ref="C62:F62"/>
    <mergeCell ref="C63:F63"/>
    <mergeCell ref="B69:B90"/>
    <mergeCell ref="C74:F74"/>
    <mergeCell ref="C78:F78"/>
    <mergeCell ref="C83:F83"/>
    <mergeCell ref="C44:F44"/>
    <mergeCell ref="C48:F48"/>
    <mergeCell ref="C71:F71"/>
    <mergeCell ref="C72:F72"/>
    <mergeCell ref="C73:F73"/>
    <mergeCell ref="C49:F49"/>
    <mergeCell ref="C50:F50"/>
    <mergeCell ref="C51:F51"/>
    <mergeCell ref="C70:F70"/>
    <mergeCell ref="C84:F84"/>
    <mergeCell ref="C85:F85"/>
    <mergeCell ref="C80:F80"/>
    <mergeCell ref="C81:F81"/>
    <mergeCell ref="C64:F64"/>
    <mergeCell ref="C52:G52"/>
    <mergeCell ref="C82:G82"/>
    <mergeCell ref="B2:J2"/>
    <mergeCell ref="E4:F4"/>
    <mergeCell ref="B12:G13"/>
    <mergeCell ref="H12:J12"/>
    <mergeCell ref="B14:B16"/>
    <mergeCell ref="C14:G14"/>
    <mergeCell ref="C15:F15"/>
    <mergeCell ref="G15:G16"/>
    <mergeCell ref="C16:F16"/>
    <mergeCell ref="J40:J42"/>
    <mergeCell ref="I40:I42"/>
    <mergeCell ref="H40:H42"/>
    <mergeCell ref="J36:J38"/>
    <mergeCell ref="I36:I38"/>
    <mergeCell ref="H36:H38"/>
    <mergeCell ref="B17:B25"/>
    <mergeCell ref="C18:F18"/>
    <mergeCell ref="C19:F19"/>
    <mergeCell ref="C20:F20"/>
    <mergeCell ref="C21:F21"/>
    <mergeCell ref="C22:F22"/>
    <mergeCell ref="C23:F23"/>
    <mergeCell ref="C24:F24"/>
    <mergeCell ref="J23:J25"/>
    <mergeCell ref="J19:J21"/>
    <mergeCell ref="I19:I21"/>
    <mergeCell ref="H19:H21"/>
    <mergeCell ref="I23:I25"/>
    <mergeCell ref="H23:H25"/>
    <mergeCell ref="C17:F17"/>
    <mergeCell ref="C42:F42"/>
    <mergeCell ref="C27:F27"/>
    <mergeCell ref="C29:F29"/>
    <mergeCell ref="H32:H34"/>
    <mergeCell ref="I32:I34"/>
    <mergeCell ref="J32:J34"/>
    <mergeCell ref="J28:J30"/>
    <mergeCell ref="I28:I30"/>
    <mergeCell ref="H28:H30"/>
    <mergeCell ref="J88:J90"/>
    <mergeCell ref="I88:I90"/>
    <mergeCell ref="H88:H90"/>
    <mergeCell ref="H84:H86"/>
    <mergeCell ref="I84:I86"/>
    <mergeCell ref="J84:J86"/>
    <mergeCell ref="J75:J77"/>
    <mergeCell ref="J71:J73"/>
    <mergeCell ref="I71:I73"/>
    <mergeCell ref="H71:H73"/>
    <mergeCell ref="H75:H77"/>
    <mergeCell ref="I75:I77"/>
    <mergeCell ref="J79:J81"/>
    <mergeCell ref="I79:I81"/>
    <mergeCell ref="H79:H81"/>
    <mergeCell ref="J44:J46"/>
    <mergeCell ref="I44:I46"/>
    <mergeCell ref="H44:H46"/>
  </mergeCells>
  <conditionalFormatting sqref="H15:J16">
    <cfRule type="expression" dxfId="19" priority="73">
      <formula>H$14=""</formula>
    </cfRule>
    <cfRule type="expression" dxfId="18" priority="74">
      <formula>H$14="x"</formula>
    </cfRule>
  </conditionalFormatting>
  <conditionalFormatting sqref="H19">
    <cfRule type="expression" dxfId="17" priority="87">
      <formula>H18=""</formula>
    </cfRule>
    <cfRule type="expression" dxfId="16" priority="88">
      <formula>H18="x"</formula>
    </cfRule>
  </conditionalFormatting>
  <conditionalFormatting sqref="H23:J23 I19:J19">
    <cfRule type="expression" dxfId="15" priority="17">
      <formula>H18=""</formula>
    </cfRule>
    <cfRule type="expression" dxfId="14" priority="18">
      <formula>H18="x"</formula>
    </cfRule>
  </conditionalFormatting>
  <conditionalFormatting sqref="H28">
    <cfRule type="expression" dxfId="13" priority="15">
      <formula>H27=""</formula>
    </cfRule>
    <cfRule type="expression" dxfId="12" priority="16">
      <formula>H27="x"</formula>
    </cfRule>
  </conditionalFormatting>
  <conditionalFormatting sqref="H44:J44 H40:J40 H36:J36 H32:J32 I28:J28">
    <cfRule type="expression" dxfId="11" priority="13">
      <formula>H27=""</formula>
    </cfRule>
    <cfRule type="expression" dxfId="10" priority="14">
      <formula>H27="x"</formula>
    </cfRule>
  </conditionalFormatting>
  <conditionalFormatting sqref="H49">
    <cfRule type="expression" dxfId="9" priority="11">
      <formula>H48=""</formula>
    </cfRule>
    <cfRule type="expression" dxfId="8" priority="12">
      <formula>H48="x"</formula>
    </cfRule>
  </conditionalFormatting>
  <conditionalFormatting sqref="H71 H66:J66 H62:J62 H58:J58 H54:J54 I49:J49">
    <cfRule type="expression" dxfId="7" priority="9">
      <formula>H48=""</formula>
    </cfRule>
    <cfRule type="expression" dxfId="6" priority="10">
      <formula>H48="x"</formula>
    </cfRule>
  </conditionalFormatting>
  <conditionalFormatting sqref="H88:J88 H84:J84 H79:J79 H75:J75 I71:J71">
    <cfRule type="expression" dxfId="5" priority="7">
      <formula>H70=""</formula>
    </cfRule>
    <cfRule type="expression" dxfId="4" priority="8">
      <formula>H70="x"</formula>
    </cfRule>
  </conditionalFormatting>
  <conditionalFormatting sqref="H52:J52">
    <cfRule type="expression" dxfId="3" priority="3">
      <formula>H$36=""</formula>
    </cfRule>
    <cfRule type="expression" dxfId="2" priority="4">
      <formula>H$36="x"</formula>
    </cfRule>
  </conditionalFormatting>
  <conditionalFormatting sqref="H82:J82">
    <cfRule type="expression" dxfId="1" priority="1">
      <formula>H$36=""</formula>
    </cfRule>
    <cfRule type="expression" dxfId="0" priority="2">
      <formula>H$36="x"</formula>
    </cfRule>
  </conditionalFormatting>
  <dataValidations count="1">
    <dataValidation type="custom" allowBlank="1" showInputMessage="1" showErrorMessage="1" error="Var ierakstīt tikai x" sqref="H17:J18 H22:J22 H26:J27 H31:J31 H35:J35 H39:J39 H43:J43 H47:J48 H53:J53 H57:J57 H61:J61 H65:J65 H69:J70 H74:J74 H78:J78 H83:J83 H87:J87">
      <formula1>H17="x"</formula1>
    </dataValidation>
  </dataValidations>
  <pageMargins left="0.39370078740157483" right="0" top="0.55118110236220474" bottom="0.55118110236220474" header="0.31496062992125984" footer="0.31496062992125984"/>
  <pageSetup paperSize="9" scale="64" orientation="portrait" r:id="rId1"/>
  <headerFooter>
    <oddHeader xml:space="preserve">&amp;RValsts budžeta programmas "Vides aizsardzības fonds" apakšprogrammas "NOZARES VIDES PROJEKTI"
projektu iesniegumu iesniegšanas un izskatīšanas KĀRTĪBA 2016.gadam
 Pielikums Nr.4 Piemērojamie vērtēšanas kritēriji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NVP_2016</vt:lpstr>
      <vt:lpstr>Sheet2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Rudzitis</dc:creator>
  <cp:lastModifiedBy>Inese Zvejniece</cp:lastModifiedBy>
  <cp:lastPrinted>2015-10-12T10:50:36Z</cp:lastPrinted>
  <dcterms:created xsi:type="dcterms:W3CDTF">2015-09-17T09:46:54Z</dcterms:created>
  <dcterms:modified xsi:type="dcterms:W3CDTF">2015-11-17T10:48:19Z</dcterms:modified>
</cp:coreProperties>
</file>